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8445" windowHeight="468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<sst xmlns="http://schemas.openxmlformats.org/spreadsheetml/2006/main" count="15" uniqueCount="12">
  <si>
    <t>Time</t>
  </si>
  <si>
    <t>Newtons</t>
  </si>
  <si>
    <t>Ave Thrust = 50.48</t>
  </si>
  <si>
    <t>Volts</t>
  </si>
  <si>
    <t>volts</t>
  </si>
  <si>
    <t>volt/newt</t>
  </si>
  <si>
    <t>newt/volt</t>
  </si>
  <si>
    <t>Ave V/n</t>
  </si>
  <si>
    <t>ave. N/v</t>
  </si>
  <si>
    <t>Total Thrust = 171.88</t>
  </si>
  <si>
    <t>128.9 grams fuel total</t>
  </si>
  <si>
    <t>ISP =135.98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</si>
</sst>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38mm FfT Static test #2
2-17-07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Sheet1!$B$6:$B$22</c:f>
              <c:numCache>
                <c:ptCount val="17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</c:numCache>
            </c:numRef>
          </c:xVal>
          <c:yVal>
            <c:numRef>
              <c:f>Sheet1!$C$6:$C$22</c:f>
              <c:numCache>
                <c:ptCount val="17"/>
                <c:pt idx="0">
                  <c:v>0</c:v>
                </c:pt>
                <c:pt idx="1">
                  <c:v>50.16</c:v>
                </c:pt>
                <c:pt idx="2">
                  <c:v>141.92</c:v>
                </c:pt>
                <c:pt idx="3">
                  <c:v>247.65</c:v>
                </c:pt>
                <c:pt idx="4">
                  <c:v>286.69</c:v>
                </c:pt>
                <c:pt idx="5">
                  <c:v>308.92</c:v>
                </c:pt>
                <c:pt idx="6">
                  <c:v>303.37</c:v>
                </c:pt>
                <c:pt idx="7">
                  <c:v>300.52</c:v>
                </c:pt>
                <c:pt idx="8">
                  <c:v>300.52</c:v>
                </c:pt>
                <c:pt idx="9">
                  <c:v>297.81</c:v>
                </c:pt>
                <c:pt idx="10">
                  <c:v>292.25</c:v>
                </c:pt>
                <c:pt idx="11">
                  <c:v>272.73</c:v>
                </c:pt>
                <c:pt idx="12">
                  <c:v>239.39</c:v>
                </c:pt>
                <c:pt idx="13">
                  <c:v>197.64</c:v>
                </c:pt>
                <c:pt idx="14">
                  <c:v>130.81</c:v>
                </c:pt>
                <c:pt idx="15">
                  <c:v>66.83</c:v>
                </c:pt>
                <c:pt idx="16">
                  <c:v>0</c:v>
                </c:pt>
              </c:numCache>
            </c:numRef>
          </c:yVal>
          <c:smooth val="1"/>
        </c:ser>
        <c:axId val="66975444"/>
        <c:axId val="65908085"/>
      </c:scatterChart>
      <c:valAx>
        <c:axId val="66975444"/>
        <c:scaling>
          <c:orientation val="minMax"/>
          <c:max val="0.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in Seconds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908085"/>
        <c:crosses val="autoZero"/>
        <c:crossBetween val="midCat"/>
        <c:dispUnits/>
      </c:valAx>
      <c:valAx>
        <c:axId val="659080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Thrust in Newtons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97544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Sheet2!$J$22:$J$25</c:f>
              <c:numCache>
                <c:ptCount val="4"/>
                <c:pt idx="0">
                  <c:v>0.137</c:v>
                </c:pt>
                <c:pt idx="1">
                  <c:v>0.84</c:v>
                </c:pt>
                <c:pt idx="2">
                  <c:v>1.465</c:v>
                </c:pt>
                <c:pt idx="3">
                  <c:v>2.188</c:v>
                </c:pt>
              </c:numCache>
            </c:numRef>
          </c:xVal>
          <c:yVal>
            <c:numRef>
              <c:f>Sheet2!$K$22:$K$25</c:f>
              <c:numCache>
                <c:ptCount val="4"/>
                <c:pt idx="0">
                  <c:v>0</c:v>
                </c:pt>
                <c:pt idx="1">
                  <c:v>115</c:v>
                </c:pt>
                <c:pt idx="2">
                  <c:v>208.85</c:v>
                </c:pt>
                <c:pt idx="3">
                  <c:v>323.85</c:v>
                </c:pt>
              </c:numCache>
            </c:numRef>
          </c:yVal>
          <c:smooth val="1"/>
        </c:ser>
        <c:axId val="56301854"/>
        <c:axId val="36954639"/>
      </c:scatterChart>
      <c:valAx>
        <c:axId val="563018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Volts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954639"/>
        <c:crosses val="autoZero"/>
        <c:crossBetween val="midCat"/>
        <c:dispUnits/>
      </c:valAx>
      <c:valAx>
        <c:axId val="369546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Newtons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30185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0.6065</cdr:x>
      <cdr:y>0.5345</cdr:y>
    </cdr:from>
    <cdr:to>
      <cdr:x>0.626</cdr:x>
      <cdr:y>0.5915</cdr:y>
    </cdr:to>
    <cdr:sp>
      <cdr:nvSpPr>
        <cdr:cNvPr id="1" name="TextBox 1"/>
        <cdr:cNvSpPr txBox="1">
          <a:spLocks noChangeArrowheads="1"/>
        </cdr:cNvSpPr>
      </cdr:nvSpPr>
      <cdr:spPr>
        <a:xfrm>
          <a:off x="2828925" y="1504950"/>
          <a:ext cx="952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26</xdr:row>
      <xdr:rowOff>133350</xdr:rowOff>
    </xdr:from>
    <xdr:to>
      <xdr:col>8</xdr:col>
      <xdr:colOff>142875</xdr:colOff>
      <xdr:row>44</xdr:row>
      <xdr:rowOff>38100</xdr:rowOff>
    </xdr:to>
    <xdr:graphicFrame>
      <xdr:nvGraphicFramePr>
        <xdr:cNvPr id="1" name="Chart 3"/>
        <xdr:cNvGraphicFramePr/>
      </xdr:nvGraphicFramePr>
      <xdr:xfrm>
        <a:off x="352425" y="4343400"/>
        <a:ext cx="466725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76200</xdr:colOff>
      <xdr:row>2</xdr:row>
      <xdr:rowOff>38100</xdr:rowOff>
    </xdr:from>
    <xdr:to>
      <xdr:col>15</xdr:col>
      <xdr:colOff>476250</xdr:colOff>
      <xdr:row>19</xdr:row>
      <xdr:rowOff>104775</xdr:rowOff>
    </xdr:to>
    <xdr:graphicFrame>
      <xdr:nvGraphicFramePr>
        <xdr:cNvPr id="1" name="Chart 1"/>
        <xdr:cNvGraphicFramePr/>
      </xdr:nvGraphicFramePr>
      <xdr:xfrm>
        <a:off x="4953000" y="361950"/>
        <a:ext cx="466725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H33"/>
  <sheetViews>
    <sheetView workbookViewId="0" topLeftCell="A1">
      <selection activeCell="G23" sqref="G23"/>
    </sheetView>
  </sheetViews>
  <sheetFormatPr defaultColWidth="9.140625" defaultRowHeight="12.75"/>
  <cols>
    <col min="3" max="3" width="9.140625" style="3" customWidth="1"/>
  </cols>
  <sheetData>
    <row r="3" spans="2:4" ht="12.75">
      <c r="B3" s="1"/>
      <c r="D3" s="1"/>
    </row>
    <row r="4" ht="12.75">
      <c r="D4" s="1"/>
    </row>
    <row r="5" spans="2:4" ht="12.75">
      <c r="B5" t="s">
        <v>0</v>
      </c>
      <c r="C5" s="3" t="s">
        <v>1</v>
      </c>
      <c r="D5" s="1"/>
    </row>
    <row r="6" spans="2:4" ht="12.75">
      <c r="B6">
        <v>0</v>
      </c>
      <c r="C6" s="3">
        <v>0</v>
      </c>
      <c r="D6" s="1"/>
    </row>
    <row r="7" spans="2:4" ht="12.75">
      <c r="B7">
        <v>0.05</v>
      </c>
      <c r="C7" s="3">
        <v>50.16</v>
      </c>
      <c r="D7" s="1"/>
    </row>
    <row r="8" spans="2:4" ht="12.75">
      <c r="B8">
        <v>0.1</v>
      </c>
      <c r="C8" s="3">
        <v>141.92</v>
      </c>
      <c r="D8" s="1"/>
    </row>
    <row r="9" spans="2:4" ht="12.75">
      <c r="B9">
        <v>0.15</v>
      </c>
      <c r="C9" s="3">
        <v>247.65</v>
      </c>
      <c r="D9" s="1"/>
    </row>
    <row r="10" spans="2:4" ht="12.75">
      <c r="B10">
        <v>0.2</v>
      </c>
      <c r="C10" s="3">
        <v>286.69</v>
      </c>
      <c r="D10" s="1"/>
    </row>
    <row r="11" spans="2:4" ht="12.75">
      <c r="B11">
        <v>0.25</v>
      </c>
      <c r="C11" s="3">
        <v>308.92</v>
      </c>
      <c r="D11" s="1"/>
    </row>
    <row r="12" spans="2:4" ht="12.75">
      <c r="B12">
        <v>0.3</v>
      </c>
      <c r="C12" s="3">
        <v>303.37</v>
      </c>
      <c r="D12" s="1"/>
    </row>
    <row r="13" spans="2:4" ht="12.75">
      <c r="B13">
        <v>0.35</v>
      </c>
      <c r="C13" s="3">
        <v>300.52</v>
      </c>
      <c r="D13" s="1"/>
    </row>
    <row r="14" spans="2:4" ht="12.75">
      <c r="B14">
        <v>0.4</v>
      </c>
      <c r="C14" s="3">
        <v>300.52</v>
      </c>
      <c r="D14" s="1"/>
    </row>
    <row r="15" spans="2:4" ht="12.75">
      <c r="B15">
        <v>0.45</v>
      </c>
      <c r="C15" s="3">
        <v>297.81</v>
      </c>
      <c r="D15" s="1"/>
    </row>
    <row r="16" spans="2:4" ht="12.75">
      <c r="B16">
        <v>0.5</v>
      </c>
      <c r="C16" s="3">
        <v>292.25</v>
      </c>
      <c r="D16" s="1"/>
    </row>
    <row r="17" spans="2:4" ht="12.75">
      <c r="B17">
        <v>0.55</v>
      </c>
      <c r="C17" s="3">
        <v>272.73</v>
      </c>
      <c r="D17" s="1"/>
    </row>
    <row r="18" spans="2:7" ht="12.75">
      <c r="B18">
        <v>0.6</v>
      </c>
      <c r="C18" s="3">
        <v>239.39</v>
      </c>
      <c r="D18" s="1"/>
      <c r="G18" t="s">
        <v>9</v>
      </c>
    </row>
    <row r="19" spans="2:8" ht="12.75">
      <c r="B19">
        <v>0.65</v>
      </c>
      <c r="C19" s="3">
        <v>197.64</v>
      </c>
      <c r="D19" s="1"/>
      <c r="G19" t="s">
        <v>2</v>
      </c>
      <c r="H19">
        <v>214.83</v>
      </c>
    </row>
    <row r="20" spans="2:7" ht="12.75">
      <c r="B20">
        <v>0.7</v>
      </c>
      <c r="C20" s="3">
        <v>130.81</v>
      </c>
      <c r="D20" s="1"/>
      <c r="G20" t="s">
        <v>10</v>
      </c>
    </row>
    <row r="21" spans="2:7" ht="12.75">
      <c r="B21">
        <v>0.75</v>
      </c>
      <c r="C21" s="3">
        <v>66.83</v>
      </c>
      <c r="D21" s="1"/>
      <c r="G21" t="s">
        <v>11</v>
      </c>
    </row>
    <row r="22" spans="2:4" ht="12.75">
      <c r="B22">
        <v>0.8</v>
      </c>
      <c r="C22" s="3">
        <v>0</v>
      </c>
      <c r="D22" s="1"/>
    </row>
    <row r="23" spans="2:4" ht="12.75">
      <c r="B23" s="1"/>
      <c r="C23" s="4">
        <f>SUM(C6:C22)/16</f>
        <v>214.82562499999997</v>
      </c>
      <c r="D23" s="1"/>
    </row>
    <row r="24" spans="2:4" ht="12.75">
      <c r="B24" s="1"/>
      <c r="C24" s="4"/>
      <c r="D24" s="1"/>
    </row>
    <row r="25" spans="2:4" ht="12.75">
      <c r="B25" s="1"/>
      <c r="C25" s="4"/>
      <c r="D25" s="1"/>
    </row>
    <row r="26" spans="2:4" ht="12.75">
      <c r="B26" s="1"/>
      <c r="C26" s="4"/>
      <c r="D26" s="1"/>
    </row>
    <row r="27" spans="2:3" ht="12.75">
      <c r="B27" s="1"/>
      <c r="C27" s="4"/>
    </row>
    <row r="28" spans="2:3" ht="12.75">
      <c r="B28" s="1"/>
      <c r="C28" s="4"/>
    </row>
    <row r="29" spans="2:3" ht="12.75">
      <c r="B29" s="1"/>
      <c r="C29" s="4"/>
    </row>
    <row r="30" spans="2:3" ht="12.75">
      <c r="B30" s="1"/>
      <c r="C30" s="4"/>
    </row>
    <row r="31" spans="2:3" ht="12.75">
      <c r="B31" s="1"/>
      <c r="C31" s="4"/>
    </row>
    <row r="32" spans="2:3" ht="12.75">
      <c r="B32" s="1"/>
      <c r="C32" s="4"/>
    </row>
    <row r="33" spans="2:3" ht="12.75">
      <c r="B33" s="1"/>
      <c r="C33" s="4"/>
    </row>
  </sheetData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5:O29"/>
  <sheetViews>
    <sheetView tabSelected="1" workbookViewId="0" topLeftCell="C1">
      <selection activeCell="H18" sqref="H18"/>
    </sheetView>
  </sheetViews>
  <sheetFormatPr defaultColWidth="9.140625" defaultRowHeight="12.75"/>
  <cols>
    <col min="5" max="5" width="9.140625" style="3" customWidth="1"/>
  </cols>
  <sheetData>
    <row r="5" spans="4:6" ht="12.75">
      <c r="D5" t="s">
        <v>0</v>
      </c>
      <c r="E5" s="3" t="s">
        <v>1</v>
      </c>
      <c r="F5" t="s">
        <v>3</v>
      </c>
    </row>
    <row r="6" spans="4:6" ht="12.75">
      <c r="D6">
        <v>0</v>
      </c>
      <c r="E6" s="3">
        <v>0</v>
      </c>
      <c r="F6">
        <v>0</v>
      </c>
    </row>
    <row r="7" spans="4:6" ht="12.75">
      <c r="D7">
        <v>0.05</v>
      </c>
      <c r="E7" s="3">
        <f>F7*K29</f>
        <v>50.157227632205874</v>
      </c>
      <c r="F7">
        <v>0.352</v>
      </c>
    </row>
    <row r="8" spans="4:6" ht="12.75">
      <c r="D8">
        <v>0.1</v>
      </c>
      <c r="E8" s="3">
        <f>F8*K29</f>
        <v>141.9221554593098</v>
      </c>
      <c r="F8">
        <v>0.996</v>
      </c>
    </row>
    <row r="9" spans="4:6" ht="12.75">
      <c r="D9">
        <v>0.15</v>
      </c>
      <c r="E9" s="3">
        <f>F9*K29</f>
        <v>247.6513114340165</v>
      </c>
      <c r="F9">
        <v>1.738</v>
      </c>
    </row>
    <row r="10" spans="4:6" ht="12.75">
      <c r="D10">
        <v>0.2</v>
      </c>
      <c r="E10" s="3">
        <f>F10*K29</f>
        <v>286.69415339772223</v>
      </c>
      <c r="F10">
        <v>2.012</v>
      </c>
    </row>
    <row r="11" spans="4:6" ht="12.75">
      <c r="D11">
        <v>0.25</v>
      </c>
      <c r="E11" s="3">
        <f>F11*K29</f>
        <v>308.9229247347226</v>
      </c>
      <c r="F11">
        <v>2.168</v>
      </c>
    </row>
    <row r="12" spans="4:6" ht="12.75">
      <c r="D12">
        <v>0.3</v>
      </c>
      <c r="E12" s="3">
        <f>F12*K29</f>
        <v>303.36573190047244</v>
      </c>
      <c r="F12">
        <v>2.129</v>
      </c>
    </row>
    <row r="13" spans="4:6" ht="12.75">
      <c r="D13">
        <v>0.35</v>
      </c>
      <c r="E13" s="3">
        <f>F13*K29</f>
        <v>300.5158894213699</v>
      </c>
      <c r="F13">
        <v>2.109</v>
      </c>
    </row>
    <row r="14" spans="4:6" ht="12.75">
      <c r="D14">
        <v>0.4</v>
      </c>
      <c r="E14" s="3">
        <f>F14*K29</f>
        <v>300.5158894213699</v>
      </c>
      <c r="F14">
        <v>2.109</v>
      </c>
    </row>
    <row r="15" spans="4:6" ht="12.75">
      <c r="D15">
        <v>0.45</v>
      </c>
      <c r="E15" s="3">
        <f>F15*K29</f>
        <v>297.80853906622235</v>
      </c>
      <c r="F15">
        <v>2.09</v>
      </c>
    </row>
    <row r="16" spans="4:6" ht="12.75">
      <c r="D16">
        <v>0.5</v>
      </c>
      <c r="E16" s="3">
        <f>F16*K29</f>
        <v>292.2513462319723</v>
      </c>
      <c r="F16">
        <v>2.051</v>
      </c>
    </row>
    <row r="17" spans="4:6" ht="12.75">
      <c r="D17">
        <v>0.55</v>
      </c>
      <c r="E17" s="3">
        <f>F17*K29</f>
        <v>272.72992525011944</v>
      </c>
      <c r="F17">
        <v>1.914</v>
      </c>
    </row>
    <row r="18" spans="4:6" ht="12.75">
      <c r="D18">
        <v>0.6</v>
      </c>
      <c r="E18" s="3">
        <f>F18*K29</f>
        <v>239.38676824461893</v>
      </c>
      <c r="F18">
        <v>1.68</v>
      </c>
    </row>
    <row r="19" spans="4:6" ht="12.75">
      <c r="D19">
        <v>0.65</v>
      </c>
      <c r="E19" s="3">
        <f>F19*K29</f>
        <v>197.63657592576575</v>
      </c>
      <c r="F19">
        <v>1.387</v>
      </c>
    </row>
    <row r="20" spans="4:6" ht="12.75">
      <c r="D20">
        <v>0.7</v>
      </c>
      <c r="E20" s="3">
        <f>F20*K29</f>
        <v>130.80776979080963</v>
      </c>
      <c r="F20">
        <v>0.918</v>
      </c>
    </row>
    <row r="21" spans="4:11" ht="12.75">
      <c r="D21">
        <v>0.75</v>
      </c>
      <c r="E21" s="3">
        <f>F21*K29</f>
        <v>66.82880613495612</v>
      </c>
      <c r="F21">
        <v>0.469</v>
      </c>
      <c r="J21" t="s">
        <v>4</v>
      </c>
      <c r="K21" t="s">
        <v>1</v>
      </c>
    </row>
    <row r="22" spans="4:13" ht="12.75">
      <c r="D22">
        <v>0.8</v>
      </c>
      <c r="E22" s="3">
        <v>0</v>
      </c>
      <c r="F22">
        <v>0</v>
      </c>
      <c r="J22">
        <v>0.137</v>
      </c>
      <c r="K22">
        <v>0</v>
      </c>
      <c r="L22" s="2" t="s">
        <v>6</v>
      </c>
      <c r="M22" s="2" t="s">
        <v>5</v>
      </c>
    </row>
    <row r="23" spans="5:13" ht="12.75">
      <c r="E23" s="3">
        <f>SUM(E6:E22)/16</f>
        <v>214.82468837785336</v>
      </c>
      <c r="J23">
        <v>0.84</v>
      </c>
      <c r="K23">
        <v>115</v>
      </c>
      <c r="L23" s="2">
        <f>K23/J23</f>
        <v>136.9047619047619</v>
      </c>
      <c r="M23" s="2">
        <f>J23/K23</f>
        <v>0.007304347826086956</v>
      </c>
    </row>
    <row r="24" spans="10:13" ht="12.75">
      <c r="J24">
        <v>1.465</v>
      </c>
      <c r="K24">
        <v>208.85</v>
      </c>
      <c r="L24" s="2">
        <f>K24/J24</f>
        <v>142.55972696245732</v>
      </c>
      <c r="M24" s="2">
        <f>J24/K24</f>
        <v>0.007014603782619105</v>
      </c>
    </row>
    <row r="25" spans="10:15" ht="12.75">
      <c r="J25">
        <v>2.188</v>
      </c>
      <c r="K25">
        <v>323.85</v>
      </c>
      <c r="L25" s="2">
        <f>K25/J25</f>
        <v>148.01188299817184</v>
      </c>
      <c r="M25" s="2">
        <f>J25/K25</f>
        <v>0.006756214296742319</v>
      </c>
      <c r="O25" t="s">
        <v>7</v>
      </c>
    </row>
    <row r="26" spans="12:15" ht="12.75">
      <c r="L26">
        <f>SUM(L23:L25)</f>
        <v>427.476371865391</v>
      </c>
      <c r="M26">
        <f>SUM(M23:M25)</f>
        <v>0.02107516590544838</v>
      </c>
      <c r="O26">
        <f>M26/3</f>
        <v>0.0070250553018161264</v>
      </c>
    </row>
    <row r="27" ht="12.75">
      <c r="D27">
        <f>E27*J49</f>
        <v>0</v>
      </c>
    </row>
    <row r="28" ht="12.75">
      <c r="K28" t="s">
        <v>8</v>
      </c>
    </row>
    <row r="29" ht="12.75">
      <c r="K29">
        <f>L26/3</f>
        <v>142.49212395513032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Any 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 Name</dc:creator>
  <cp:keywords/>
  <dc:description/>
  <cp:lastModifiedBy> </cp:lastModifiedBy>
  <cp:lastPrinted>2007-02-14T23:04:49Z</cp:lastPrinted>
  <dcterms:created xsi:type="dcterms:W3CDTF">2006-06-21T19:49:02Z</dcterms:created>
  <dcterms:modified xsi:type="dcterms:W3CDTF">2007-02-17T21:31:35Z</dcterms:modified>
  <cp:category/>
  <cp:version/>
  <cp:contentType/>
  <cp:contentStatus/>
</cp:coreProperties>
</file>